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51040" windowHeight="25840" tabRatio="500"/>
  </bookViews>
  <sheets>
    <sheet name="Ark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9" i="1"/>
  <c r="E18"/>
  <c r="F19"/>
  <c r="F21"/>
  <c r="F24"/>
  <c r="E35"/>
  <c r="F36"/>
  <c r="F39"/>
  <c r="E31"/>
</calcChain>
</file>

<file path=xl/sharedStrings.xml><?xml version="1.0" encoding="utf-8"?>
<sst xmlns="http://schemas.openxmlformats.org/spreadsheetml/2006/main" count="32" uniqueCount="31">
  <si>
    <t>I alt Balance</t>
    <phoneticPr fontId="3" type="noConversion"/>
  </si>
  <si>
    <t>Marianne Rasmussen</t>
    <phoneticPr fontId="3" type="noConversion"/>
  </si>
  <si>
    <t>Revisor</t>
    <phoneticPr fontId="3" type="noConversion"/>
  </si>
  <si>
    <t>Indskud ved ejerskifte m.m</t>
    <phoneticPr fontId="3" type="noConversion"/>
  </si>
  <si>
    <t>Forsamling og møder</t>
    <phoneticPr fontId="3" type="noConversion"/>
  </si>
  <si>
    <t>Erhvervsforsikring</t>
    <phoneticPr fontId="3" type="noConversion"/>
  </si>
  <si>
    <t>Repræsentation, diverse</t>
    <phoneticPr fontId="3" type="noConversion"/>
  </si>
  <si>
    <t>Vedligeholdelse af fællesarealer</t>
    <phoneticPr fontId="3" type="noConversion"/>
  </si>
  <si>
    <t>Vejbidrag</t>
    <phoneticPr fontId="3" type="noConversion"/>
  </si>
  <si>
    <t>Rykker gebyr</t>
    <phoneticPr fontId="3" type="noConversion"/>
  </si>
  <si>
    <t>Kontorhold</t>
    <phoneticPr fontId="3" type="noConversion"/>
  </si>
  <si>
    <t>Resultat før renter</t>
    <phoneticPr fontId="3" type="noConversion"/>
  </si>
  <si>
    <t>Årets resultat</t>
    <phoneticPr fontId="3" type="noConversion"/>
  </si>
  <si>
    <t>Balance pr. 31. december 2016</t>
    <phoneticPr fontId="3" type="noConversion"/>
  </si>
  <si>
    <t>Nykredit Bank</t>
    <phoneticPr fontId="3" type="noConversion"/>
  </si>
  <si>
    <t>Nordea Invest, 282 stk.</t>
    <phoneticPr fontId="3" type="noConversion"/>
  </si>
  <si>
    <t>Egenkapital</t>
    <phoneticPr fontId="3" type="noConversion"/>
  </si>
  <si>
    <t>Primo saldo</t>
    <phoneticPr fontId="3" type="noConversion"/>
  </si>
  <si>
    <t>Kontingent</t>
    <phoneticPr fontId="3" type="noConversion"/>
  </si>
  <si>
    <t>Dyrholmgårds Grundejerforening</t>
    <phoneticPr fontId="3" type="noConversion"/>
  </si>
  <si>
    <t>Ekstra hensættelses vej/dræn</t>
    <phoneticPr fontId="3" type="noConversion"/>
  </si>
  <si>
    <t>Hensættelse til vej/dræn</t>
    <phoneticPr fontId="3" type="noConversion"/>
  </si>
  <si>
    <t>Honorar - Formand &amp; Kasserer</t>
    <phoneticPr fontId="3" type="noConversion"/>
  </si>
  <si>
    <t>Vedligeholdelse af vej/dræn</t>
    <phoneticPr fontId="3" type="noConversion"/>
  </si>
  <si>
    <t>Tilgodehavende kontingent</t>
    <phoneticPr fontId="3" type="noConversion"/>
  </si>
  <si>
    <t>Driftsregnskab for perioden 01.01 til 31.12.2019</t>
    <phoneticPr fontId="3" type="noConversion"/>
  </si>
  <si>
    <t>Kursregulering</t>
    <phoneticPr fontId="3" type="noConversion"/>
  </si>
  <si>
    <t>Renter af værdipapirer &amp; bank</t>
    <phoneticPr fontId="3" type="noConversion"/>
  </si>
  <si>
    <t>Periodeafgrænsningsposter</t>
    <phoneticPr fontId="3" type="noConversion"/>
  </si>
  <si>
    <t>Kim Hölmer</t>
    <phoneticPr fontId="3" type="noConversion"/>
  </si>
  <si>
    <t>Kasserer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</si>
</sst>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_(&quot;kr.&quot;* #,##0.00_);_(&quot;kr.&quot;* \(#,##0.00\);_(&quot;kr.&quot;* &quot;-&quot;??_);_(@_)"/>
    <numFmt numFmtId="165" formatCode="_(&quot;kr.&quot;* #,##0_);_(&quot;kr.&quot;* \(#,##0\);_(&quot;kr.&quot;* &quot;-&quot;??_);_(@_)"/>
  </numFmts>
  <fonts count="9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4"/>
      <name val="Verdana"/>
    </font>
    <font>
      <b/>
      <i/>
      <sz val="14"/>
      <name val="Verdana"/>
    </font>
    <font>
      <u/>
      <sz val="12"/>
      <name val="Verdana"/>
    </font>
    <font>
      <sz val="12"/>
      <name val="Verdana"/>
    </font>
    <font>
      <b/>
      <i/>
      <sz val="12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164" fontId="7" fillId="0" borderId="0" xfId="1" applyFont="1"/>
    <xf numFmtId="0" fontId="8" fillId="0" borderId="0" xfId="0" applyFont="1"/>
    <xf numFmtId="165" fontId="7" fillId="0" borderId="0" xfId="1" applyNumberFormat="1" applyFont="1"/>
    <xf numFmtId="165" fontId="7" fillId="0" borderId="0" xfId="1" applyNumberFormat="1" applyFont="1" applyBorder="1"/>
    <xf numFmtId="165" fontId="7" fillId="0" borderId="1" xfId="1" applyNumberFormat="1" applyFont="1" applyBorder="1"/>
    <xf numFmtId="165" fontId="7" fillId="0" borderId="2" xfId="1" applyNumberFormat="1" applyFont="1" applyBorder="1"/>
    <xf numFmtId="165" fontId="7" fillId="0" borderId="3" xfId="1" applyNumberFormat="1" applyFont="1" applyBorder="1"/>
  </cellXfs>
  <cellStyles count="2">
    <cellStyle name="Normal" xfId="0" builtinId="0"/>
    <cellStyle name="Valuta" xfId="1" builtin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3"/>
  <sheetViews>
    <sheetView tabSelected="1" view="pageLayout" workbookViewId="0">
      <selection activeCell="A46" sqref="A46"/>
    </sheetView>
  </sheetViews>
  <sheetFormatPr baseColWidth="10" defaultRowHeight="13"/>
  <cols>
    <col min="3" max="3" width="10.7109375" customWidth="1"/>
    <col min="4" max="4" width="6.5703125" customWidth="1"/>
    <col min="5" max="6" width="14.7109375" bestFit="1" customWidth="1"/>
  </cols>
  <sheetData>
    <row r="1" spans="1:6" ht="18">
      <c r="B1" s="2" t="s">
        <v>19</v>
      </c>
      <c r="C1" s="2"/>
      <c r="D1" s="3"/>
      <c r="E1" s="3"/>
    </row>
    <row r="3" spans="1:6" ht="16">
      <c r="B3" s="4" t="s">
        <v>25</v>
      </c>
      <c r="C3" s="5"/>
      <c r="D3" s="5"/>
      <c r="E3" s="5"/>
    </row>
    <row r="5" spans="1:6" ht="16">
      <c r="A5" s="5" t="s">
        <v>18</v>
      </c>
      <c r="B5" s="5"/>
      <c r="C5" s="5"/>
      <c r="D5" s="5"/>
      <c r="E5" s="9"/>
      <c r="F5" s="9">
        <v>-60000</v>
      </c>
    </row>
    <row r="6" spans="1:6" ht="16">
      <c r="A6" s="5" t="s">
        <v>3</v>
      </c>
      <c r="B6" s="5"/>
      <c r="C6" s="5"/>
      <c r="D6" s="5"/>
      <c r="E6" s="9"/>
      <c r="F6" s="9">
        <v>-2200</v>
      </c>
    </row>
    <row r="7" spans="1:6" ht="16">
      <c r="A7" s="5" t="s">
        <v>8</v>
      </c>
      <c r="B7" s="5"/>
      <c r="C7" s="5"/>
      <c r="D7" s="5"/>
      <c r="E7" s="10"/>
      <c r="F7" s="10">
        <v>-60000</v>
      </c>
    </row>
    <row r="8" spans="1:6" ht="17" thickBot="1">
      <c r="A8" s="6" t="s">
        <v>9</v>
      </c>
      <c r="B8" s="5"/>
      <c r="C8" s="5"/>
      <c r="D8" s="5"/>
      <c r="E8" s="11"/>
      <c r="F8" s="11">
        <v>-2300</v>
      </c>
    </row>
    <row r="9" spans="1:6" ht="17" thickTop="1">
      <c r="A9" s="5"/>
      <c r="B9" s="5"/>
      <c r="C9" s="5"/>
      <c r="D9" s="5"/>
      <c r="E9" s="9"/>
      <c r="F9" s="9">
        <f>SUM(F5:F8)</f>
        <v>-124500</v>
      </c>
    </row>
    <row r="10" spans="1:6" ht="16">
      <c r="A10" s="5" t="s">
        <v>4</v>
      </c>
      <c r="B10" s="5"/>
      <c r="C10" s="5"/>
      <c r="D10" s="5"/>
      <c r="E10" s="9">
        <v>6268</v>
      </c>
      <c r="F10" s="9"/>
    </row>
    <row r="11" spans="1:6" ht="16">
      <c r="A11" s="5" t="s">
        <v>10</v>
      </c>
      <c r="B11" s="5"/>
      <c r="C11" s="5"/>
      <c r="D11" s="5"/>
      <c r="E11" s="10">
        <v>908</v>
      </c>
      <c r="F11" s="9"/>
    </row>
    <row r="12" spans="1:6" ht="16">
      <c r="A12" s="5" t="s">
        <v>5</v>
      </c>
      <c r="B12" s="5"/>
      <c r="C12" s="5"/>
      <c r="D12" s="5"/>
      <c r="E12" s="10">
        <v>1611</v>
      </c>
      <c r="F12" s="9"/>
    </row>
    <row r="13" spans="1:6" ht="16">
      <c r="A13" s="5" t="s">
        <v>6</v>
      </c>
      <c r="B13" s="5"/>
      <c r="C13" s="5"/>
      <c r="D13" s="5"/>
      <c r="E13" s="10">
        <v>260</v>
      </c>
      <c r="F13" s="9"/>
    </row>
    <row r="14" spans="1:6" ht="16">
      <c r="A14" s="5" t="s">
        <v>22</v>
      </c>
      <c r="B14" s="5"/>
      <c r="C14" s="5"/>
      <c r="D14" s="5"/>
      <c r="E14" s="10">
        <v>10000</v>
      </c>
      <c r="F14" s="9"/>
    </row>
    <row r="15" spans="1:6" ht="16">
      <c r="A15" s="5" t="s">
        <v>23</v>
      </c>
      <c r="B15" s="5"/>
      <c r="C15" s="5"/>
      <c r="D15" s="5"/>
      <c r="E15" s="10">
        <v>60000</v>
      </c>
      <c r="F15" s="9"/>
    </row>
    <row r="16" spans="1:6" ht="16">
      <c r="A16" s="5" t="s">
        <v>20</v>
      </c>
      <c r="B16" s="5"/>
      <c r="C16" s="5"/>
      <c r="D16" s="5"/>
      <c r="E16" s="10">
        <v>40000</v>
      </c>
      <c r="F16" s="9"/>
    </row>
    <row r="17" spans="1:6" ht="17" thickBot="1">
      <c r="A17" s="5" t="s">
        <v>7</v>
      </c>
      <c r="B17" s="5"/>
      <c r="C17" s="5"/>
      <c r="D17" s="5"/>
      <c r="E17" s="11">
        <v>5307</v>
      </c>
      <c r="F17" s="11"/>
    </row>
    <row r="18" spans="1:6" ht="17" thickTop="1">
      <c r="A18" s="5"/>
      <c r="B18" s="5"/>
      <c r="C18" s="5"/>
      <c r="D18" s="5"/>
      <c r="E18" s="12">
        <f>SUM(E10:E17)</f>
        <v>124354</v>
      </c>
      <c r="F18" s="9"/>
    </row>
    <row r="19" spans="1:6" ht="16">
      <c r="A19" s="5" t="s">
        <v>11</v>
      </c>
      <c r="B19" s="5"/>
      <c r="C19" s="5"/>
      <c r="D19" s="5"/>
      <c r="E19" s="9"/>
      <c r="F19" s="9">
        <f>SUM(F9+E18)</f>
        <v>-146</v>
      </c>
    </row>
    <row r="20" spans="1:6" ht="16">
      <c r="A20" s="5"/>
      <c r="B20" s="5"/>
      <c r="C20" s="5"/>
      <c r="D20" s="5"/>
      <c r="E20" s="9"/>
      <c r="F20" s="9"/>
    </row>
    <row r="21" spans="1:6" ht="17" thickBot="1">
      <c r="A21" s="5" t="s">
        <v>27</v>
      </c>
      <c r="B21" s="5"/>
      <c r="C21" s="5"/>
      <c r="D21" s="5"/>
      <c r="E21" s="11">
        <v>-450</v>
      </c>
      <c r="F21" s="11">
        <f>E21</f>
        <v>-450</v>
      </c>
    </row>
    <row r="22" spans="1:6" ht="17" thickTop="1">
      <c r="A22" s="5"/>
      <c r="B22" s="5"/>
      <c r="C22" s="5"/>
      <c r="D22" s="5"/>
      <c r="E22" s="9"/>
      <c r="F22" s="9"/>
    </row>
    <row r="23" spans="1:6" ht="16">
      <c r="A23" s="5"/>
      <c r="B23" s="5"/>
      <c r="C23" s="5"/>
      <c r="D23" s="5"/>
      <c r="E23" s="9"/>
      <c r="F23" s="9"/>
    </row>
    <row r="24" spans="1:6" ht="18">
      <c r="A24" s="5"/>
      <c r="B24" s="1" t="s">
        <v>12</v>
      </c>
      <c r="C24" s="5"/>
      <c r="D24" s="5"/>
      <c r="E24" s="9"/>
      <c r="F24" s="9">
        <f>SUM(F19:F23)</f>
        <v>-596</v>
      </c>
    </row>
    <row r="25" spans="1:6" ht="16">
      <c r="A25" s="5"/>
      <c r="B25" s="5"/>
      <c r="C25" s="5"/>
      <c r="D25" s="5"/>
      <c r="E25" s="9"/>
      <c r="F25" s="9"/>
    </row>
    <row r="26" spans="1:6" ht="16">
      <c r="A26" s="5"/>
      <c r="B26" s="5" t="s">
        <v>13</v>
      </c>
      <c r="C26" s="5"/>
      <c r="D26" s="5"/>
      <c r="E26" s="9"/>
      <c r="F26" s="9"/>
    </row>
    <row r="27" spans="1:6" ht="16">
      <c r="A27" s="5"/>
      <c r="B27" s="5"/>
      <c r="C27" s="5"/>
      <c r="D27" s="5"/>
      <c r="E27" s="9"/>
      <c r="F27" s="9"/>
    </row>
    <row r="28" spans="1:6" ht="16">
      <c r="A28" s="5" t="s">
        <v>14</v>
      </c>
      <c r="B28" s="5"/>
      <c r="C28" s="5"/>
      <c r="D28" s="5"/>
      <c r="E28" s="9">
        <v>219160</v>
      </c>
      <c r="F28" s="9"/>
    </row>
    <row r="29" spans="1:6" ht="16">
      <c r="A29" s="5" t="s">
        <v>15</v>
      </c>
      <c r="B29" s="5"/>
      <c r="C29" s="5"/>
      <c r="D29" s="5"/>
      <c r="E29" s="9">
        <v>47404</v>
      </c>
      <c r="F29" s="9"/>
    </row>
    <row r="30" spans="1:6" ht="17" thickBot="1">
      <c r="A30" s="5" t="s">
        <v>24</v>
      </c>
      <c r="B30" s="5"/>
      <c r="C30" s="5"/>
      <c r="D30" s="5"/>
      <c r="E30" s="13">
        <v>3000</v>
      </c>
      <c r="F30" s="9"/>
    </row>
    <row r="31" spans="1:6" ht="17" thickBot="1">
      <c r="A31" s="5"/>
      <c r="B31" s="5"/>
      <c r="C31" s="5"/>
      <c r="D31" s="5"/>
      <c r="E31" s="11">
        <f>SUM(E28:E30)</f>
        <v>269564</v>
      </c>
      <c r="F31" s="9"/>
    </row>
    <row r="32" spans="1:6" ht="17" thickTop="1">
      <c r="A32" s="5"/>
      <c r="B32" s="5"/>
      <c r="C32" s="5"/>
      <c r="D32" s="6"/>
      <c r="E32" s="9"/>
      <c r="F32" s="9"/>
    </row>
    <row r="33" spans="1:6" ht="16">
      <c r="A33" s="8" t="s">
        <v>16</v>
      </c>
      <c r="B33" s="6"/>
      <c r="C33" s="5"/>
      <c r="D33" s="5"/>
      <c r="E33" s="9"/>
      <c r="F33" s="9"/>
    </row>
    <row r="34" spans="1:6" ht="16">
      <c r="A34" s="5" t="s">
        <v>17</v>
      </c>
      <c r="B34" s="5"/>
      <c r="C34" s="5"/>
      <c r="D34" s="5"/>
      <c r="E34" s="9">
        <v>-115822</v>
      </c>
      <c r="F34" s="9"/>
    </row>
    <row r="35" spans="1:6" ht="16">
      <c r="A35" s="5" t="s">
        <v>12</v>
      </c>
      <c r="B35" s="5"/>
      <c r="C35" s="5"/>
      <c r="D35" s="5"/>
      <c r="E35" s="10">
        <f>F24</f>
        <v>-596</v>
      </c>
      <c r="F35" s="10"/>
    </row>
    <row r="36" spans="1:6" ht="16">
      <c r="A36" s="5" t="s">
        <v>26</v>
      </c>
      <c r="B36" s="5"/>
      <c r="C36" s="5"/>
      <c r="D36" s="5"/>
      <c r="E36" s="10">
        <v>-451</v>
      </c>
      <c r="F36" s="10">
        <f>SUM(E34:E36)</f>
        <v>-116869</v>
      </c>
    </row>
    <row r="37" spans="1:6" ht="16">
      <c r="A37" s="5" t="s">
        <v>21</v>
      </c>
      <c r="B37" s="5"/>
      <c r="C37" s="5"/>
      <c r="D37" s="5"/>
      <c r="E37" s="9"/>
      <c r="F37" s="9">
        <v>-148695</v>
      </c>
    </row>
    <row r="38" spans="1:6" ht="17" thickBot="1">
      <c r="A38" s="5" t="s">
        <v>28</v>
      </c>
      <c r="B38" s="5"/>
      <c r="C38" s="5"/>
      <c r="D38" s="5"/>
      <c r="E38" s="11"/>
      <c r="F38" s="11">
        <v>-4000</v>
      </c>
    </row>
    <row r="39" spans="1:6" ht="18" thickTop="1" thickBot="1">
      <c r="A39" s="5" t="s">
        <v>0</v>
      </c>
      <c r="B39" s="5"/>
      <c r="C39" s="5"/>
      <c r="D39" s="5"/>
      <c r="E39" s="9"/>
      <c r="F39" s="11">
        <f>(F36+F37+F38)</f>
        <v>-269564</v>
      </c>
    </row>
    <row r="40" spans="1:6" ht="17" thickTop="1">
      <c r="A40" s="5"/>
      <c r="B40" s="5"/>
      <c r="C40" s="5"/>
      <c r="D40" s="5"/>
      <c r="E40" s="7"/>
      <c r="F40" s="9"/>
    </row>
    <row r="44" spans="1:6" ht="12" customHeight="1">
      <c r="A44" s="5"/>
      <c r="B44" s="5"/>
      <c r="C44" s="5"/>
      <c r="D44" s="5"/>
      <c r="E44" s="7"/>
      <c r="F44" s="7"/>
    </row>
    <row r="45" spans="1:6" ht="16">
      <c r="A45" s="5"/>
      <c r="B45" s="5" t="s">
        <v>29</v>
      </c>
      <c r="C45" s="5"/>
      <c r="D45" s="5"/>
      <c r="E45" s="7" t="s">
        <v>1</v>
      </c>
      <c r="F45" s="7"/>
    </row>
    <row r="46" spans="1:6" ht="16">
      <c r="A46" s="5"/>
      <c r="B46" s="5" t="s">
        <v>30</v>
      </c>
      <c r="C46" s="5"/>
      <c r="D46" s="5"/>
      <c r="E46" s="7" t="s">
        <v>2</v>
      </c>
      <c r="F46" s="7"/>
    </row>
    <row r="47" spans="1:6" ht="16">
      <c r="A47" s="5"/>
      <c r="B47" s="5"/>
      <c r="C47" s="5"/>
      <c r="D47" s="5"/>
      <c r="E47" s="5"/>
      <c r="F47" s="5"/>
    </row>
    <row r="48" spans="1:6" ht="16">
      <c r="A48" s="5"/>
      <c r="B48" s="5"/>
      <c r="C48" s="5"/>
      <c r="D48" s="5"/>
      <c r="E48" s="5"/>
      <c r="F48" s="5"/>
    </row>
    <row r="49" spans="1:6" ht="16">
      <c r="A49" s="5"/>
      <c r="B49" s="5"/>
      <c r="C49" s="5"/>
      <c r="D49" s="5"/>
      <c r="E49" s="5"/>
      <c r="F49" s="5"/>
    </row>
    <row r="50" spans="1:6" ht="16">
      <c r="A50" s="5"/>
      <c r="B50" s="5"/>
      <c r="C50" s="5"/>
      <c r="D50" s="5"/>
      <c r="E50" s="5"/>
      <c r="F50" s="5"/>
    </row>
    <row r="51" spans="1:6" ht="16">
      <c r="A51" s="5"/>
      <c r="B51" s="5"/>
      <c r="C51" s="5"/>
      <c r="D51" s="5"/>
      <c r="E51" s="5"/>
      <c r="F51" s="5"/>
    </row>
    <row r="52" spans="1:6" ht="16">
      <c r="A52" s="5"/>
      <c r="B52" s="5"/>
      <c r="C52" s="5"/>
      <c r="D52" s="5"/>
      <c r="E52" s="5"/>
      <c r="F52" s="5"/>
    </row>
    <row r="53" spans="1:6" ht="16">
      <c r="A53" s="5"/>
      <c r="B53" s="5"/>
      <c r="C53" s="5"/>
      <c r="D53" s="5"/>
      <c r="F53" s="5"/>
    </row>
  </sheetData>
  <sheetCalcPr fullCalcOnLoad="1"/>
  <phoneticPr fontId="3" type="noConversion"/>
  <pageMargins left="0.75000000000000011" right="0.75000000000000011" top="0.5" bottom="0.70000000000000007" header="0.5" footer="0.5"/>
  <pageSetup paperSize="0" orientation="portrait" horizontalDpi="4294967292" verticalDpi="4294967292"/>
  <headerFooter>
    <oddFooter>&amp;LStrand Esbønderup_x000D_3250 Gilleleje&amp;C120 Parceller&amp;RCVR: 35 18 55 18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Hølmer</dc:creator>
  <cp:lastModifiedBy>Kim Hølmer</cp:lastModifiedBy>
  <cp:lastPrinted>2020-04-10T08:00:37Z</cp:lastPrinted>
  <dcterms:created xsi:type="dcterms:W3CDTF">2017-05-03T15:57:00Z</dcterms:created>
  <dcterms:modified xsi:type="dcterms:W3CDTF">2020-04-16T15:42:57Z</dcterms:modified>
</cp:coreProperties>
</file>